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2\1 výzva\"/>
    </mc:Choice>
  </mc:AlternateContent>
  <xr:revisionPtr revIDLastSave="0" documentId="13_ncr:1_{FEE56DB3-BE2A-4D2D-85A8-4A928073479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1" l="1"/>
  <c r="P22" i="1"/>
  <c r="P23" i="1"/>
  <c r="P24" i="1"/>
  <c r="P25" i="1"/>
  <c r="S21" i="1"/>
  <c r="T21" i="1"/>
  <c r="S22" i="1"/>
  <c r="T22" i="1"/>
  <c r="S23" i="1"/>
  <c r="T23" i="1"/>
  <c r="S24" i="1"/>
  <c r="T24" i="1"/>
  <c r="S25" i="1"/>
  <c r="T25" i="1"/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T7" i="1"/>
  <c r="P7" i="1" l="1"/>
  <c r="Q28" i="1" s="1"/>
  <c r="S7" i="1"/>
  <c r="R28" i="1" s="1"/>
</calcChain>
</file>

<file path=xl/sharedStrings.xml><?xml version="1.0" encoding="utf-8"?>
<sst xmlns="http://schemas.openxmlformats.org/spreadsheetml/2006/main" count="149" uniqueCount="95">
  <si>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</si>
  <si>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</si>
  <si>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</si>
  <si>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</si>
  <si>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</si>
  <si>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</si>
  <si>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</si>
  <si>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</si>
  <si>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</si>
  <si>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</si>
  <si>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</si>
  <si>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</si>
  <si>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</si>
  <si>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30237200-1 - Počítačová příslušenství </t>
  </si>
  <si>
    <t>30237300-2 - Doplňky k počítačům</t>
  </si>
  <si>
    <t xml:space="preserve">30237410-6 - Počítačová myš </t>
  </si>
  <si>
    <t>30237460-1 - Počítačové klávesnice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</si>
  <si>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</si>
  <si>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</si>
  <si>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</si>
  <si>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</si>
  <si>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</si>
  <si>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</si>
  <si>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</si>
  <si>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</si>
  <si>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</si>
  <si>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</si>
  <si>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</si>
  <si>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</si>
  <si>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</si>
  <si>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</si>
  <si>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</si>
  <si>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</si>
  <si>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</si>
  <si>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</si>
  <si>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</si>
  <si>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</si>
  <si>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</si>
  <si>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</si>
  <si>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</si>
  <si>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142 - 2024 </t>
  </si>
  <si>
    <t>Bezdrátová myš</t>
  </si>
  <si>
    <t>Bezdrátový set klávesnice a myš</t>
  </si>
  <si>
    <t>sada</t>
  </si>
  <si>
    <t>Baterie do UPS RBC55</t>
  </si>
  <si>
    <t>NE</t>
  </si>
  <si>
    <t>Cheb - podpora činnosti
109/17/2024</t>
  </si>
  <si>
    <t>Ing. Stanislav Pimek,
Tel.: 37763 3515</t>
  </si>
  <si>
    <t>Bezdrátová myš optická, max. DPI až 4000, barva tmavá, výdrž baterie 24 měsíců nebo více.</t>
  </si>
  <si>
    <t>Bezdrátová kancelářská myš a klávesnice, CZ/SK, min. 1600 DPI, výdrž baterií 24 měsíců nebo více, barva tmavá.</t>
  </si>
  <si>
    <t>Kompatibilní náhrada baterie APC RBC55 včetně připojovacích kabelů, určeno pro UPS APC Smart 3000 (SMT3000I).</t>
  </si>
  <si>
    <t>materiál Šmídl UN558</t>
  </si>
  <si>
    <t>Ing. Jaroslav Šebesta,
Tel.: 37763 2131</t>
  </si>
  <si>
    <t>Technická 8, 
301 00 Plzeň 3, 
Fakulta aplikovaných věd - Katedra kybernetiky, 
místnost UC 431</t>
  </si>
  <si>
    <t>Externí dokovací stanice na disky</t>
  </si>
  <si>
    <t>Externí dokovací stanice pro 2,5" a 3,5" disky, max. výška disku 20 mm.
Rozhraní USB 3.2 Gen 2, LED indikace, Plug &amp; Play, klonování, konektor USB-C, minimálně 2 volné pozice, materiál plast a hliník, USB-C na USB-A kabel v balení, rozměry max. 59 × 100 × 144 mm (V×Š×H).
- lze klonovat 2,5"/3,5" SATA disky na M.2 NVMe, stejně jako v opačném směru
- Instalace stanice a výměna paměťového média lze provést bez nářadí
- lze použít pro dokování a přístup k 2,5"/3,5" SATA diskům nebo M.2 NVMe SSD jako externím úložištím.</t>
  </si>
  <si>
    <t>Wifi adapter USB mini</t>
  </si>
  <si>
    <t>WiFi USB adaptér - WiFi 5, podpora standardů 802.11ac, 802.11n, 802.11g, 802.11b a 802.11a, mini - kompaktní rozměry.</t>
  </si>
  <si>
    <t>Zdroj USB</t>
  </si>
  <si>
    <t>Kabel USB-C</t>
  </si>
  <si>
    <t>Kabel USB-A to USB-C</t>
  </si>
  <si>
    <t>Redukce USB-A (M) to USB-C (F)</t>
  </si>
  <si>
    <t>Nabíječka do sítě univerzální, 1x USB-A, 1x USB-C, výkon min. 30W, podpora rychlonabíjení QC3.0.</t>
  </si>
  <si>
    <t>Datový kabel 2x USB-C, Power Delivery 3.0 až 5 A, délka 2 m.</t>
  </si>
  <si>
    <t>Datový kabel USB-A to USB-C, Hi-Speed 480 Mb/s, délka 2 m.</t>
  </si>
  <si>
    <t>Redukce či kabel USB-A (M) to USB-C (F), podpora SuperSpeed USB 5Gb/s.</t>
  </si>
  <si>
    <t>Kabel USB A-C</t>
  </si>
  <si>
    <t>SGS-2022-017</t>
  </si>
  <si>
    <t>2x TZ i.č.257194 ,   Psutka</t>
  </si>
  <si>
    <t>mater.k 257113/F2 , Radova</t>
  </si>
  <si>
    <t>mater. , Radova</t>
  </si>
  <si>
    <t>Zdroj k NTB 300W</t>
  </si>
  <si>
    <t>Kabel HDMI</t>
  </si>
  <si>
    <t>Kabel USB 3.2</t>
  </si>
  <si>
    <t>Kabel USB  A-micro</t>
  </si>
  <si>
    <t>Zdroj k laptopu 300W 20V 15A, Square plug, kompatibilní s Lenovo Legion 5-17ACH6H.</t>
  </si>
  <si>
    <t>Propojovací kabel HDMI - HDMI, M/M, délka minimálně 2 m.</t>
  </si>
  <si>
    <t>Datový a nabíjecí kabel pro rychlé datové přenosy USB-C na USB-C, délka minimálně 1 m.</t>
  </si>
  <si>
    <t>Datový a nabíjecí kabel USB-A na USB-C, délka minimálně 1,5 m.</t>
  </si>
  <si>
    <t>Propojovací kabel USB-A na micro USB, M/M, délka minimálně 1 m.</t>
  </si>
  <si>
    <t>Chladící podložka pod notebook</t>
  </si>
  <si>
    <t>materiál Polák UC-455</t>
  </si>
  <si>
    <t>F2 - Šmídl UN558</t>
  </si>
  <si>
    <t>Chladící podložka pod notebook, pro zařízení o úhlopříčce do 17", nastavování rychlostí otáček, minimálně 2 USB porty.</t>
  </si>
  <si>
    <t>Vertikální bezdrátová myš</t>
  </si>
  <si>
    <t>Tablet se slotem na sim kartu</t>
  </si>
  <si>
    <t>Ergonomická vertikální myš, bezdrátová, optická, min. 7 tlačítek.</t>
  </si>
  <si>
    <t>Obal na tablet kompatibilní s tabletem z položky č. 18</t>
  </si>
  <si>
    <r>
      <t xml:space="preserve">Zavírací pouzdro na tablet s pevnou kostrou, chrání i boční strany tabletu.
</t>
    </r>
    <r>
      <rPr>
        <b/>
        <sz val="11"/>
        <color theme="1"/>
        <rFont val="Calibri"/>
        <family val="2"/>
        <charset val="238"/>
        <scheme val="minor"/>
      </rPr>
      <t xml:space="preserve">Kompatibilní s tabletem z položky č. 18 </t>
    </r>
    <r>
      <rPr>
        <sz val="11"/>
        <color theme="1"/>
        <rFont val="Calibri"/>
        <family val="2"/>
        <charset val="238"/>
        <scheme val="minor"/>
      </rPr>
      <t>- nebrání fotoaparátu, nabíjecímu ani sluchátkovému konektoru integrovaný stojánek, místo pro uložení dotykového pera.</t>
    </r>
  </si>
  <si>
    <t>Dotykový tablet se slotem na sim kartu, operační systém Android verze minimálně 13 (specifikovaný operační systém je nutný kvůli testovaní kompatibility vyvíjených aplikací).
LCD display technologie IPS s úhlopříčkou minimálně 11 palců  a rozlišení minimálně 1920 x 1200.
Minimálně osmijádrový procesor se scóre v PassMark benchmarku CPU minimálně 2 770 (Multithread Rating) a 1030 (Single Thread Rating).
Paměť minimálně 8 GB.
Vnitřní úložiště min. 128 GB, rozšiřitelné paměťovou kartou o kapacitě až 1000 GB.
Funkce a vybavení: WiFi, Bluetooth, GPS, 4G/LTE, zadní fotoaparát min. 8 Mpx (f/2), přední fotoaparát min. 8 Mpx (f/2), Nano SIM, odolný min. dle IP52, USB-C, 15W rychlé nabíjení, gyroskop, světelný senzor, G-Senzor.
Kapacita baterie min. 7040 mAh.
Součástí je aktivní stylus (dotykové pero) s min. 4 096 úrovní citlivosti na tlak, podporou naklápění a vyměnitelnou baterií s dlouhou výdrží.</t>
  </si>
  <si>
    <t>Zdroj</t>
  </si>
  <si>
    <t>Napájecí adapter plně kompatibilní s notebookem Acer typ SP513-55N. Výkon min. 65 W, 3.25A, type C.</t>
  </si>
  <si>
    <r>
      <rPr>
        <b/>
        <sz val="11"/>
        <color theme="1"/>
        <rFont val="Calibri"/>
        <family val="2"/>
        <charset val="238"/>
        <scheme val="minor"/>
      </rPr>
      <t xml:space="preserve">Hradební 22, 
350 02 Cheb,
</t>
    </r>
    <r>
      <rPr>
        <sz val="11"/>
        <color theme="1"/>
        <rFont val="Calibri"/>
        <family val="2"/>
        <charset val="238"/>
        <scheme val="minor"/>
      </rPr>
      <t>Fakulta ekonomická - Děkanát,
místnost CD 202</t>
    </r>
  </si>
  <si>
    <t>VJ01010108_ROZKAZ</t>
  </si>
  <si>
    <t>TQ01000332 DigiDiaDem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</si>
</sst>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8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2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20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2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3" fillId="4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12" fillId="6" borderId="24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6" fillId="3" borderId="24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0" fontId="23" fillId="4" borderId="2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0" fontId="12" fillId="6" borderId="28" xfId="0" applyFont="1" applyFill="1" applyBorder="1" applyAlignment="1" applyProtection="1">
      <alignment horizontal="center" vertical="center" wrapText="1"/>
    </xf>
    <xf numFmtId="0" fontId="4" fillId="6" borderId="28" xfId="0" applyFont="1" applyFill="1" applyBorder="1" applyAlignment="1" applyProtection="1">
      <alignment horizontal="center" vertical="center" wrapText="1"/>
    </xf>
    <xf numFmtId="0" fontId="9" fillId="3" borderId="2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5"/>
  <sheetViews>
    <sheetView tabSelected="1" topLeftCell="B1" zoomScaleNormal="100" workbookViewId="0">
      <selection activeCell="G7" sqref="G7:G25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173" customWidth="1"/>
    <col min="5" max="5" width="10.5703125" style="22" customWidth="1"/>
    <col min="6" max="6" width="129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5.28515625" style="1" customWidth="1"/>
    <col min="12" max="12" width="31" style="1" customWidth="1"/>
    <col min="13" max="13" width="26.85546875" style="1" customWidth="1"/>
    <col min="14" max="14" width="33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6.140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5"/>
      <c r="V1" s="1"/>
    </row>
    <row r="2" spans="1:22" ht="15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18</v>
      </c>
      <c r="D6" s="29" t="s">
        <v>4</v>
      </c>
      <c r="E6" s="29" t="s">
        <v>19</v>
      </c>
      <c r="F6" s="29" t="s">
        <v>20</v>
      </c>
      <c r="G6" s="30" t="s">
        <v>35</v>
      </c>
      <c r="H6" s="30" t="s">
        <v>29</v>
      </c>
      <c r="I6" s="31" t="s">
        <v>21</v>
      </c>
      <c r="J6" s="29" t="s">
        <v>22</v>
      </c>
      <c r="K6" s="29" t="s">
        <v>39</v>
      </c>
      <c r="L6" s="32" t="s">
        <v>23</v>
      </c>
      <c r="M6" s="33" t="s">
        <v>24</v>
      </c>
      <c r="N6" s="32" t="s">
        <v>25</v>
      </c>
      <c r="O6" s="29" t="s">
        <v>33</v>
      </c>
      <c r="P6" s="32" t="s">
        <v>26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27</v>
      </c>
      <c r="V6" s="32" t="s">
        <v>28</v>
      </c>
    </row>
    <row r="7" spans="1:22" ht="35.25" customHeight="1" thickTop="1" x14ac:dyDescent="0.25">
      <c r="A7" s="36"/>
      <c r="B7" s="37">
        <v>1</v>
      </c>
      <c r="C7" s="38" t="s">
        <v>41</v>
      </c>
      <c r="D7" s="39">
        <v>2</v>
      </c>
      <c r="E7" s="40" t="s">
        <v>32</v>
      </c>
      <c r="F7" s="41" t="s">
        <v>48</v>
      </c>
      <c r="G7" s="175"/>
      <c r="H7" s="42" t="s">
        <v>45</v>
      </c>
      <c r="I7" s="43" t="s">
        <v>36</v>
      </c>
      <c r="J7" s="43" t="s">
        <v>38</v>
      </c>
      <c r="K7" s="44" t="s">
        <v>46</v>
      </c>
      <c r="L7" s="45"/>
      <c r="M7" s="46" t="s">
        <v>47</v>
      </c>
      <c r="N7" s="47" t="s">
        <v>92</v>
      </c>
      <c r="O7" s="48" t="s">
        <v>37</v>
      </c>
      <c r="P7" s="49">
        <f>D7*Q7</f>
        <v>1600</v>
      </c>
      <c r="Q7" s="50">
        <v>800</v>
      </c>
      <c r="R7" s="181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15</v>
      </c>
    </row>
    <row r="8" spans="1:22" ht="35.25" customHeight="1" x14ac:dyDescent="0.25">
      <c r="A8" s="36"/>
      <c r="B8" s="55">
        <v>2</v>
      </c>
      <c r="C8" s="56" t="s">
        <v>42</v>
      </c>
      <c r="D8" s="57">
        <v>2</v>
      </c>
      <c r="E8" s="58" t="s">
        <v>43</v>
      </c>
      <c r="F8" s="59" t="s">
        <v>49</v>
      </c>
      <c r="G8" s="176"/>
      <c r="H8" s="60" t="s">
        <v>45</v>
      </c>
      <c r="I8" s="61"/>
      <c r="J8" s="61"/>
      <c r="K8" s="62"/>
      <c r="L8" s="63"/>
      <c r="M8" s="64"/>
      <c r="N8" s="64"/>
      <c r="O8" s="65"/>
      <c r="P8" s="66">
        <f>D8*Q8</f>
        <v>2400</v>
      </c>
      <c r="Q8" s="67">
        <v>1200</v>
      </c>
      <c r="R8" s="182"/>
      <c r="S8" s="68">
        <f>D8*R8</f>
        <v>0</v>
      </c>
      <c r="T8" s="69" t="str">
        <f t="shared" ref="T8:T20" si="1">IF(ISNUMBER(R8), IF(R8&gt;Q8,"NEVYHOVUJE","VYHOVUJE")," ")</f>
        <v xml:space="preserve"> </v>
      </c>
      <c r="U8" s="70"/>
      <c r="V8" s="71" t="s">
        <v>16</v>
      </c>
    </row>
    <row r="9" spans="1:22" ht="35.25" customHeight="1" thickBot="1" x14ac:dyDescent="0.3">
      <c r="A9" s="36"/>
      <c r="B9" s="72">
        <v>3</v>
      </c>
      <c r="C9" s="73" t="s">
        <v>44</v>
      </c>
      <c r="D9" s="74">
        <v>1</v>
      </c>
      <c r="E9" s="75" t="s">
        <v>43</v>
      </c>
      <c r="F9" s="76" t="s">
        <v>50</v>
      </c>
      <c r="G9" s="177"/>
      <c r="H9" s="77" t="s">
        <v>45</v>
      </c>
      <c r="I9" s="78"/>
      <c r="J9" s="78"/>
      <c r="K9" s="79"/>
      <c r="L9" s="80"/>
      <c r="M9" s="81"/>
      <c r="N9" s="81"/>
      <c r="O9" s="82"/>
      <c r="P9" s="83">
        <f>D9*Q9</f>
        <v>4100</v>
      </c>
      <c r="Q9" s="84">
        <v>4100</v>
      </c>
      <c r="R9" s="183"/>
      <c r="S9" s="85">
        <f>D9*R9</f>
        <v>0</v>
      </c>
      <c r="T9" s="86" t="str">
        <f t="shared" si="1"/>
        <v xml:space="preserve"> </v>
      </c>
      <c r="U9" s="87"/>
      <c r="V9" s="88" t="s">
        <v>12</v>
      </c>
    </row>
    <row r="10" spans="1:22" ht="124.5" customHeight="1" x14ac:dyDescent="0.25">
      <c r="A10" s="36"/>
      <c r="B10" s="89">
        <v>4</v>
      </c>
      <c r="C10" s="90" t="s">
        <v>54</v>
      </c>
      <c r="D10" s="91">
        <v>1</v>
      </c>
      <c r="E10" s="92" t="s">
        <v>32</v>
      </c>
      <c r="F10" s="93" t="s">
        <v>55</v>
      </c>
      <c r="G10" s="178"/>
      <c r="H10" s="94" t="s">
        <v>45</v>
      </c>
      <c r="I10" s="95" t="s">
        <v>36</v>
      </c>
      <c r="J10" s="96" t="s">
        <v>38</v>
      </c>
      <c r="K10" s="97" t="s">
        <v>93</v>
      </c>
      <c r="L10" s="98"/>
      <c r="M10" s="99" t="s">
        <v>52</v>
      </c>
      <c r="N10" s="99" t="s">
        <v>53</v>
      </c>
      <c r="O10" s="100" t="s">
        <v>37</v>
      </c>
      <c r="P10" s="101">
        <f>D10*Q10</f>
        <v>1300</v>
      </c>
      <c r="Q10" s="102">
        <v>1300</v>
      </c>
      <c r="R10" s="184"/>
      <c r="S10" s="103">
        <f>D10*R10</f>
        <v>0</v>
      </c>
      <c r="T10" s="104" t="str">
        <f t="shared" si="1"/>
        <v xml:space="preserve"> </v>
      </c>
      <c r="U10" s="95" t="s">
        <v>51</v>
      </c>
      <c r="V10" s="105" t="s">
        <v>14</v>
      </c>
    </row>
    <row r="11" spans="1:22" ht="31.5" customHeight="1" x14ac:dyDescent="0.25">
      <c r="A11" s="36"/>
      <c r="B11" s="106">
        <v>5</v>
      </c>
      <c r="C11" s="107" t="s">
        <v>56</v>
      </c>
      <c r="D11" s="108">
        <v>4</v>
      </c>
      <c r="E11" s="109" t="s">
        <v>32</v>
      </c>
      <c r="F11" s="110" t="s">
        <v>57</v>
      </c>
      <c r="G11" s="179"/>
      <c r="H11" s="111" t="s">
        <v>45</v>
      </c>
      <c r="I11" s="112"/>
      <c r="J11" s="61"/>
      <c r="K11" s="62"/>
      <c r="L11" s="63"/>
      <c r="M11" s="64"/>
      <c r="N11" s="64"/>
      <c r="O11" s="65"/>
      <c r="P11" s="113">
        <f>D11*Q11</f>
        <v>1000</v>
      </c>
      <c r="Q11" s="114">
        <v>250</v>
      </c>
      <c r="R11" s="185"/>
      <c r="S11" s="115">
        <f>D11*R11</f>
        <v>0</v>
      </c>
      <c r="T11" s="116" t="str">
        <f t="shared" si="1"/>
        <v xml:space="preserve"> </v>
      </c>
      <c r="U11" s="112"/>
      <c r="V11" s="117"/>
    </row>
    <row r="12" spans="1:22" ht="31.5" customHeight="1" x14ac:dyDescent="0.25">
      <c r="A12" s="36"/>
      <c r="B12" s="106">
        <v>6</v>
      </c>
      <c r="C12" s="107" t="s">
        <v>58</v>
      </c>
      <c r="D12" s="108">
        <v>2</v>
      </c>
      <c r="E12" s="109" t="s">
        <v>32</v>
      </c>
      <c r="F12" s="110" t="s">
        <v>62</v>
      </c>
      <c r="G12" s="179"/>
      <c r="H12" s="111" t="s">
        <v>45</v>
      </c>
      <c r="I12" s="112"/>
      <c r="J12" s="61"/>
      <c r="K12" s="62"/>
      <c r="L12" s="63"/>
      <c r="M12" s="64"/>
      <c r="N12" s="64"/>
      <c r="O12" s="65"/>
      <c r="P12" s="113">
        <f>D12*Q12</f>
        <v>960</v>
      </c>
      <c r="Q12" s="114">
        <v>480</v>
      </c>
      <c r="R12" s="185"/>
      <c r="S12" s="115">
        <f>D12*R12</f>
        <v>0</v>
      </c>
      <c r="T12" s="116" t="str">
        <f t="shared" si="1"/>
        <v xml:space="preserve"> </v>
      </c>
      <c r="U12" s="112"/>
      <c r="V12" s="118" t="s">
        <v>12</v>
      </c>
    </row>
    <row r="13" spans="1:22" ht="31.5" customHeight="1" x14ac:dyDescent="0.25">
      <c r="A13" s="36"/>
      <c r="B13" s="106">
        <v>7</v>
      </c>
      <c r="C13" s="107" t="s">
        <v>59</v>
      </c>
      <c r="D13" s="108">
        <v>4</v>
      </c>
      <c r="E13" s="109" t="s">
        <v>32</v>
      </c>
      <c r="F13" s="110" t="s">
        <v>63</v>
      </c>
      <c r="G13" s="179"/>
      <c r="H13" s="111" t="s">
        <v>45</v>
      </c>
      <c r="I13" s="112"/>
      <c r="J13" s="61"/>
      <c r="K13" s="62"/>
      <c r="L13" s="63"/>
      <c r="M13" s="64"/>
      <c r="N13" s="64"/>
      <c r="O13" s="65"/>
      <c r="P13" s="113">
        <f>D13*Q13</f>
        <v>1200</v>
      </c>
      <c r="Q13" s="114">
        <v>300</v>
      </c>
      <c r="R13" s="185"/>
      <c r="S13" s="115">
        <f>D13*R13</f>
        <v>0</v>
      </c>
      <c r="T13" s="116" t="str">
        <f t="shared" si="1"/>
        <v xml:space="preserve"> </v>
      </c>
      <c r="U13" s="112"/>
      <c r="V13" s="119"/>
    </row>
    <row r="14" spans="1:22" ht="31.5" customHeight="1" x14ac:dyDescent="0.25">
      <c r="A14" s="36"/>
      <c r="B14" s="106">
        <v>8</v>
      </c>
      <c r="C14" s="107" t="s">
        <v>60</v>
      </c>
      <c r="D14" s="108">
        <v>4</v>
      </c>
      <c r="E14" s="109" t="s">
        <v>32</v>
      </c>
      <c r="F14" s="110" t="s">
        <v>64</v>
      </c>
      <c r="G14" s="179"/>
      <c r="H14" s="111" t="s">
        <v>45</v>
      </c>
      <c r="I14" s="112"/>
      <c r="J14" s="61"/>
      <c r="K14" s="62"/>
      <c r="L14" s="63"/>
      <c r="M14" s="64"/>
      <c r="N14" s="64"/>
      <c r="O14" s="65"/>
      <c r="P14" s="113">
        <f>D14*Q14</f>
        <v>600</v>
      </c>
      <c r="Q14" s="114">
        <v>150</v>
      </c>
      <c r="R14" s="185"/>
      <c r="S14" s="115">
        <f>D14*R14</f>
        <v>0</v>
      </c>
      <c r="T14" s="116" t="str">
        <f t="shared" si="1"/>
        <v xml:space="preserve"> </v>
      </c>
      <c r="U14" s="112"/>
      <c r="V14" s="119"/>
    </row>
    <row r="15" spans="1:22" ht="31.5" customHeight="1" thickBot="1" x14ac:dyDescent="0.3">
      <c r="A15" s="36"/>
      <c r="B15" s="72">
        <v>9</v>
      </c>
      <c r="C15" s="120" t="s">
        <v>61</v>
      </c>
      <c r="D15" s="74">
        <v>5</v>
      </c>
      <c r="E15" s="75" t="s">
        <v>32</v>
      </c>
      <c r="F15" s="76" t="s">
        <v>65</v>
      </c>
      <c r="G15" s="177"/>
      <c r="H15" s="77" t="s">
        <v>45</v>
      </c>
      <c r="I15" s="121"/>
      <c r="J15" s="78"/>
      <c r="K15" s="79"/>
      <c r="L15" s="80"/>
      <c r="M15" s="81"/>
      <c r="N15" s="81"/>
      <c r="O15" s="82"/>
      <c r="P15" s="83">
        <f>D15*Q15</f>
        <v>850</v>
      </c>
      <c r="Q15" s="84">
        <v>170</v>
      </c>
      <c r="R15" s="183"/>
      <c r="S15" s="85">
        <f>D15*R15</f>
        <v>0</v>
      </c>
      <c r="T15" s="86" t="str">
        <f t="shared" si="1"/>
        <v xml:space="preserve"> </v>
      </c>
      <c r="U15" s="121"/>
      <c r="V15" s="122"/>
    </row>
    <row r="16" spans="1:22" ht="33.75" customHeight="1" x14ac:dyDescent="0.25">
      <c r="A16" s="36"/>
      <c r="B16" s="55">
        <v>10</v>
      </c>
      <c r="C16" s="123" t="s">
        <v>71</v>
      </c>
      <c r="D16" s="57">
        <v>2</v>
      </c>
      <c r="E16" s="58" t="s">
        <v>32</v>
      </c>
      <c r="F16" s="59" t="s">
        <v>75</v>
      </c>
      <c r="G16" s="176"/>
      <c r="H16" s="60" t="s">
        <v>45</v>
      </c>
      <c r="I16" s="95" t="s">
        <v>36</v>
      </c>
      <c r="J16" s="96" t="s">
        <v>38</v>
      </c>
      <c r="K16" s="95" t="s">
        <v>67</v>
      </c>
      <c r="L16" s="98"/>
      <c r="M16" s="99" t="s">
        <v>52</v>
      </c>
      <c r="N16" s="99" t="s">
        <v>53</v>
      </c>
      <c r="O16" s="100" t="s">
        <v>37</v>
      </c>
      <c r="P16" s="66">
        <f>D16*Q16</f>
        <v>4000</v>
      </c>
      <c r="Q16" s="67">
        <v>2000</v>
      </c>
      <c r="R16" s="182"/>
      <c r="S16" s="68">
        <f>D16*R16</f>
        <v>0</v>
      </c>
      <c r="T16" s="69" t="str">
        <f t="shared" si="1"/>
        <v xml:space="preserve"> </v>
      </c>
      <c r="U16" s="124" t="s">
        <v>68</v>
      </c>
      <c r="V16" s="105" t="s">
        <v>14</v>
      </c>
    </row>
    <row r="17" spans="1:22" ht="36" customHeight="1" x14ac:dyDescent="0.25">
      <c r="A17" s="36"/>
      <c r="B17" s="106">
        <v>11</v>
      </c>
      <c r="C17" s="125" t="s">
        <v>90</v>
      </c>
      <c r="D17" s="108">
        <v>1</v>
      </c>
      <c r="E17" s="109" t="s">
        <v>32</v>
      </c>
      <c r="F17" s="126" t="s">
        <v>91</v>
      </c>
      <c r="G17" s="179"/>
      <c r="H17" s="111" t="s">
        <v>45</v>
      </c>
      <c r="I17" s="112"/>
      <c r="J17" s="61"/>
      <c r="K17" s="112"/>
      <c r="L17" s="63"/>
      <c r="M17" s="64"/>
      <c r="N17" s="64"/>
      <c r="O17" s="65"/>
      <c r="P17" s="113">
        <f>D17*Q17</f>
        <v>1100</v>
      </c>
      <c r="Q17" s="114">
        <v>1100</v>
      </c>
      <c r="R17" s="185"/>
      <c r="S17" s="115">
        <f>D17*R17</f>
        <v>0</v>
      </c>
      <c r="T17" s="116" t="str">
        <f t="shared" si="1"/>
        <v xml:space="preserve"> </v>
      </c>
      <c r="U17" s="127" t="s">
        <v>69</v>
      </c>
      <c r="V17" s="119"/>
    </row>
    <row r="18" spans="1:22" ht="33.75" customHeight="1" x14ac:dyDescent="0.25">
      <c r="A18" s="36"/>
      <c r="B18" s="106">
        <v>12</v>
      </c>
      <c r="C18" s="107" t="s">
        <v>72</v>
      </c>
      <c r="D18" s="108">
        <v>1</v>
      </c>
      <c r="E18" s="109" t="s">
        <v>32</v>
      </c>
      <c r="F18" s="110" t="s">
        <v>76</v>
      </c>
      <c r="G18" s="179"/>
      <c r="H18" s="111" t="s">
        <v>45</v>
      </c>
      <c r="I18" s="112"/>
      <c r="J18" s="61"/>
      <c r="K18" s="112"/>
      <c r="L18" s="63"/>
      <c r="M18" s="64"/>
      <c r="N18" s="64"/>
      <c r="O18" s="65"/>
      <c r="P18" s="113">
        <f>D18*Q18</f>
        <v>100</v>
      </c>
      <c r="Q18" s="114">
        <v>100</v>
      </c>
      <c r="R18" s="185"/>
      <c r="S18" s="115">
        <f>D18*R18</f>
        <v>0</v>
      </c>
      <c r="T18" s="116" t="str">
        <f t="shared" si="1"/>
        <v xml:space="preserve"> </v>
      </c>
      <c r="U18" s="128" t="s">
        <v>70</v>
      </c>
      <c r="V18" s="117"/>
    </row>
    <row r="19" spans="1:22" ht="33.75" customHeight="1" x14ac:dyDescent="0.25">
      <c r="A19" s="36"/>
      <c r="B19" s="106">
        <v>13</v>
      </c>
      <c r="C19" s="107" t="s">
        <v>73</v>
      </c>
      <c r="D19" s="108">
        <v>2</v>
      </c>
      <c r="E19" s="109" t="s">
        <v>32</v>
      </c>
      <c r="F19" s="110" t="s">
        <v>77</v>
      </c>
      <c r="G19" s="179"/>
      <c r="H19" s="111" t="s">
        <v>45</v>
      </c>
      <c r="I19" s="112"/>
      <c r="J19" s="61"/>
      <c r="K19" s="112"/>
      <c r="L19" s="63"/>
      <c r="M19" s="64"/>
      <c r="N19" s="64"/>
      <c r="O19" s="65"/>
      <c r="P19" s="113">
        <f>D19*Q19</f>
        <v>400</v>
      </c>
      <c r="Q19" s="114">
        <v>200</v>
      </c>
      <c r="R19" s="185"/>
      <c r="S19" s="115">
        <f>D19*R19</f>
        <v>0</v>
      </c>
      <c r="T19" s="116" t="str">
        <f t="shared" si="1"/>
        <v xml:space="preserve"> </v>
      </c>
      <c r="U19" s="70"/>
      <c r="V19" s="118" t="s">
        <v>17</v>
      </c>
    </row>
    <row r="20" spans="1:22" ht="33.75" customHeight="1" x14ac:dyDescent="0.25">
      <c r="A20" s="36"/>
      <c r="B20" s="106">
        <v>14</v>
      </c>
      <c r="C20" s="129" t="s">
        <v>66</v>
      </c>
      <c r="D20" s="108">
        <v>2</v>
      </c>
      <c r="E20" s="109" t="s">
        <v>32</v>
      </c>
      <c r="F20" s="110" t="s">
        <v>78</v>
      </c>
      <c r="G20" s="179"/>
      <c r="H20" s="111" t="s">
        <v>45</v>
      </c>
      <c r="I20" s="112"/>
      <c r="J20" s="61"/>
      <c r="K20" s="112"/>
      <c r="L20" s="63"/>
      <c r="M20" s="64"/>
      <c r="N20" s="64"/>
      <c r="O20" s="65"/>
      <c r="P20" s="113">
        <f>D20*Q20</f>
        <v>300</v>
      </c>
      <c r="Q20" s="114">
        <v>150</v>
      </c>
      <c r="R20" s="185"/>
      <c r="S20" s="115">
        <f>D20*R20</f>
        <v>0</v>
      </c>
      <c r="T20" s="116" t="str">
        <f t="shared" si="1"/>
        <v xml:space="preserve"> </v>
      </c>
      <c r="U20" s="70"/>
      <c r="V20" s="119"/>
    </row>
    <row r="21" spans="1:22" ht="33.75" customHeight="1" thickBot="1" x14ac:dyDescent="0.3">
      <c r="A21" s="36"/>
      <c r="B21" s="72">
        <v>15</v>
      </c>
      <c r="C21" s="120" t="s">
        <v>74</v>
      </c>
      <c r="D21" s="74">
        <v>2</v>
      </c>
      <c r="E21" s="75" t="s">
        <v>32</v>
      </c>
      <c r="F21" s="76" t="s">
        <v>79</v>
      </c>
      <c r="G21" s="177"/>
      <c r="H21" s="77" t="s">
        <v>45</v>
      </c>
      <c r="I21" s="121"/>
      <c r="J21" s="78"/>
      <c r="K21" s="121"/>
      <c r="L21" s="80"/>
      <c r="M21" s="81"/>
      <c r="N21" s="81"/>
      <c r="O21" s="82"/>
      <c r="P21" s="83">
        <f>D21*Q21</f>
        <v>220</v>
      </c>
      <c r="Q21" s="84">
        <v>110</v>
      </c>
      <c r="R21" s="183"/>
      <c r="S21" s="85">
        <f>D21*R21</f>
        <v>0</v>
      </c>
      <c r="T21" s="86" t="str">
        <f t="shared" ref="T21:T25" si="2">IF(ISNUMBER(R21), IF(R21&gt;Q21,"NEVYHOVUJE","VYHOVUJE")," ")</f>
        <v xml:space="preserve"> </v>
      </c>
      <c r="U21" s="87"/>
      <c r="V21" s="122"/>
    </row>
    <row r="22" spans="1:22" ht="35.25" customHeight="1" x14ac:dyDescent="0.25">
      <c r="A22" s="36"/>
      <c r="B22" s="89">
        <v>16</v>
      </c>
      <c r="C22" s="130" t="s">
        <v>80</v>
      </c>
      <c r="D22" s="91">
        <v>1</v>
      </c>
      <c r="E22" s="92" t="s">
        <v>32</v>
      </c>
      <c r="F22" s="93" t="s">
        <v>83</v>
      </c>
      <c r="G22" s="178"/>
      <c r="H22" s="94" t="s">
        <v>45</v>
      </c>
      <c r="I22" s="95" t="s">
        <v>36</v>
      </c>
      <c r="J22" s="96" t="s">
        <v>38</v>
      </c>
      <c r="K22" s="97" t="s">
        <v>94</v>
      </c>
      <c r="L22" s="98"/>
      <c r="M22" s="99" t="s">
        <v>52</v>
      </c>
      <c r="N22" s="99" t="s">
        <v>53</v>
      </c>
      <c r="O22" s="100" t="s">
        <v>37</v>
      </c>
      <c r="P22" s="101">
        <f>D22*Q22</f>
        <v>490</v>
      </c>
      <c r="Q22" s="102">
        <v>490</v>
      </c>
      <c r="R22" s="184"/>
      <c r="S22" s="103">
        <f>D22*R22</f>
        <v>0</v>
      </c>
      <c r="T22" s="104" t="str">
        <f t="shared" si="2"/>
        <v xml:space="preserve"> </v>
      </c>
      <c r="U22" s="131" t="s">
        <v>81</v>
      </c>
      <c r="V22" s="132" t="s">
        <v>13</v>
      </c>
    </row>
    <row r="23" spans="1:22" ht="30.75" customHeight="1" x14ac:dyDescent="0.25">
      <c r="A23" s="36"/>
      <c r="B23" s="106">
        <v>17</v>
      </c>
      <c r="C23" s="107" t="s">
        <v>84</v>
      </c>
      <c r="D23" s="108">
        <v>1</v>
      </c>
      <c r="E23" s="109" t="s">
        <v>32</v>
      </c>
      <c r="F23" s="110" t="s">
        <v>86</v>
      </c>
      <c r="G23" s="179"/>
      <c r="H23" s="111" t="s">
        <v>45</v>
      </c>
      <c r="I23" s="112"/>
      <c r="J23" s="61"/>
      <c r="K23" s="62"/>
      <c r="L23" s="63"/>
      <c r="M23" s="64"/>
      <c r="N23" s="64"/>
      <c r="O23" s="65"/>
      <c r="P23" s="113">
        <f>D23*Q23</f>
        <v>500</v>
      </c>
      <c r="Q23" s="114">
        <v>500</v>
      </c>
      <c r="R23" s="185"/>
      <c r="S23" s="115">
        <f>D23*R23</f>
        <v>0</v>
      </c>
      <c r="T23" s="116" t="str">
        <f t="shared" si="2"/>
        <v xml:space="preserve"> </v>
      </c>
      <c r="U23" s="133"/>
      <c r="V23" s="134" t="s">
        <v>15</v>
      </c>
    </row>
    <row r="24" spans="1:22" ht="193.5" customHeight="1" x14ac:dyDescent="0.25">
      <c r="A24" s="36"/>
      <c r="B24" s="106">
        <v>18</v>
      </c>
      <c r="C24" s="107" t="s">
        <v>85</v>
      </c>
      <c r="D24" s="108">
        <v>1</v>
      </c>
      <c r="E24" s="109" t="s">
        <v>32</v>
      </c>
      <c r="F24" s="126" t="s">
        <v>89</v>
      </c>
      <c r="G24" s="179"/>
      <c r="H24" s="111" t="s">
        <v>45</v>
      </c>
      <c r="I24" s="112"/>
      <c r="J24" s="61"/>
      <c r="K24" s="62"/>
      <c r="L24" s="63"/>
      <c r="M24" s="64"/>
      <c r="N24" s="64"/>
      <c r="O24" s="65"/>
      <c r="P24" s="113">
        <f>D24*Q24</f>
        <v>5100</v>
      </c>
      <c r="Q24" s="114">
        <v>5100</v>
      </c>
      <c r="R24" s="185"/>
      <c r="S24" s="115">
        <f>D24*R24</f>
        <v>0</v>
      </c>
      <c r="T24" s="116" t="str">
        <f t="shared" si="2"/>
        <v xml:space="preserve"> </v>
      </c>
      <c r="U24" s="127" t="s">
        <v>82</v>
      </c>
      <c r="V24" s="134" t="s">
        <v>11</v>
      </c>
    </row>
    <row r="25" spans="1:22" ht="71.25" customHeight="1" thickBot="1" x14ac:dyDescent="0.3">
      <c r="A25" s="36"/>
      <c r="B25" s="135">
        <v>19</v>
      </c>
      <c r="C25" s="136" t="s">
        <v>87</v>
      </c>
      <c r="D25" s="137">
        <v>1</v>
      </c>
      <c r="E25" s="138" t="s">
        <v>32</v>
      </c>
      <c r="F25" s="139" t="s">
        <v>88</v>
      </c>
      <c r="G25" s="180"/>
      <c r="H25" s="140" t="s">
        <v>45</v>
      </c>
      <c r="I25" s="141"/>
      <c r="J25" s="142"/>
      <c r="K25" s="143"/>
      <c r="L25" s="144"/>
      <c r="M25" s="145"/>
      <c r="N25" s="145"/>
      <c r="O25" s="146"/>
      <c r="P25" s="147">
        <f>D25*Q25</f>
        <v>450</v>
      </c>
      <c r="Q25" s="148">
        <v>450</v>
      </c>
      <c r="R25" s="186"/>
      <c r="S25" s="149">
        <f>D25*R25</f>
        <v>0</v>
      </c>
      <c r="T25" s="150" t="str">
        <f t="shared" si="2"/>
        <v xml:space="preserve"> </v>
      </c>
      <c r="U25" s="151" t="s">
        <v>51</v>
      </c>
      <c r="V25" s="152" t="s">
        <v>12</v>
      </c>
    </row>
    <row r="26" spans="1:22" ht="17.45" customHeight="1" thickTop="1" thickBot="1" x14ac:dyDescent="0.3">
      <c r="C26" s="1"/>
      <c r="D26" s="1"/>
      <c r="E26" s="1"/>
      <c r="F26" s="1"/>
      <c r="G26" s="1"/>
      <c r="H26" s="1"/>
      <c r="I26" s="1"/>
      <c r="J26" s="1"/>
      <c r="N26" s="1"/>
      <c r="O26" s="1"/>
      <c r="P26" s="1"/>
    </row>
    <row r="27" spans="1:22" ht="51.75" customHeight="1" thickTop="1" thickBot="1" x14ac:dyDescent="0.3">
      <c r="B27" s="153" t="s">
        <v>31</v>
      </c>
      <c r="C27" s="153"/>
      <c r="D27" s="153"/>
      <c r="E27" s="153"/>
      <c r="F27" s="153"/>
      <c r="G27" s="153"/>
      <c r="H27" s="154"/>
      <c r="I27" s="154"/>
      <c r="J27" s="155"/>
      <c r="K27" s="155"/>
      <c r="L27" s="27"/>
      <c r="M27" s="27"/>
      <c r="N27" s="27"/>
      <c r="O27" s="156"/>
      <c r="P27" s="156"/>
      <c r="Q27" s="157" t="s">
        <v>9</v>
      </c>
      <c r="R27" s="158" t="s">
        <v>10</v>
      </c>
      <c r="S27" s="159"/>
      <c r="T27" s="160"/>
      <c r="U27" s="161"/>
      <c r="V27" s="162"/>
    </row>
    <row r="28" spans="1:22" ht="50.45" customHeight="1" thickTop="1" thickBot="1" x14ac:dyDescent="0.3">
      <c r="B28" s="163" t="s">
        <v>30</v>
      </c>
      <c r="C28" s="163"/>
      <c r="D28" s="163"/>
      <c r="E28" s="163"/>
      <c r="F28" s="163"/>
      <c r="G28" s="163"/>
      <c r="H28" s="163"/>
      <c r="I28" s="164"/>
      <c r="L28" s="7"/>
      <c r="M28" s="7"/>
      <c r="N28" s="7"/>
      <c r="O28" s="165"/>
      <c r="P28" s="165"/>
      <c r="Q28" s="166">
        <f>SUM(P7:P25)</f>
        <v>26670</v>
      </c>
      <c r="R28" s="167">
        <f>SUM(S7:S25)</f>
        <v>0</v>
      </c>
      <c r="S28" s="168"/>
      <c r="T28" s="169"/>
    </row>
    <row r="29" spans="1:22" ht="15.75" thickTop="1" x14ac:dyDescent="0.25">
      <c r="B29" s="170" t="s">
        <v>34</v>
      </c>
      <c r="C29" s="170"/>
      <c r="D29" s="170"/>
      <c r="E29" s="170"/>
      <c r="F29" s="170"/>
      <c r="G29" s="170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x14ac:dyDescent="0.25">
      <c r="B30" s="171"/>
      <c r="C30" s="171"/>
      <c r="D30" s="171"/>
      <c r="E30" s="171"/>
      <c r="F30" s="17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x14ac:dyDescent="0.25">
      <c r="B31" s="171"/>
      <c r="C31" s="171"/>
      <c r="D31" s="171"/>
      <c r="E31" s="171"/>
      <c r="F31" s="17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x14ac:dyDescent="0.25">
      <c r="B32" s="171"/>
      <c r="C32" s="171"/>
      <c r="D32" s="171"/>
      <c r="E32" s="171"/>
      <c r="F32" s="17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55"/>
      <c r="D33" s="172"/>
      <c r="E33" s="155"/>
      <c r="F33" s="15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H34" s="174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55"/>
      <c r="D35" s="172"/>
      <c r="E35" s="155"/>
      <c r="F35" s="15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55"/>
      <c r="D36" s="172"/>
      <c r="E36" s="155"/>
      <c r="F36" s="15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55"/>
      <c r="D37" s="172"/>
      <c r="E37" s="155"/>
      <c r="F37" s="15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55"/>
      <c r="D38" s="172"/>
      <c r="E38" s="155"/>
      <c r="F38" s="15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55"/>
      <c r="D39" s="172"/>
      <c r="E39" s="155"/>
      <c r="F39" s="15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55"/>
      <c r="D40" s="172"/>
      <c r="E40" s="155"/>
      <c r="F40" s="15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55"/>
      <c r="D41" s="172"/>
      <c r="E41" s="155"/>
      <c r="F41" s="15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55"/>
      <c r="D42" s="172"/>
      <c r="E42" s="155"/>
      <c r="F42" s="15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55"/>
      <c r="D43" s="172"/>
      <c r="E43" s="155"/>
      <c r="F43" s="15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55"/>
      <c r="D44" s="172"/>
      <c r="E44" s="155"/>
      <c r="F44" s="15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55"/>
      <c r="D45" s="172"/>
      <c r="E45" s="155"/>
      <c r="F45" s="15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55"/>
      <c r="D46" s="172"/>
      <c r="E46" s="155"/>
      <c r="F46" s="15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55"/>
      <c r="D47" s="172"/>
      <c r="E47" s="155"/>
      <c r="F47" s="15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55"/>
      <c r="D48" s="172"/>
      <c r="E48" s="155"/>
      <c r="F48" s="15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55"/>
      <c r="D49" s="172"/>
      <c r="E49" s="155"/>
      <c r="F49" s="15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55"/>
      <c r="D50" s="172"/>
      <c r="E50" s="155"/>
      <c r="F50" s="15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55"/>
      <c r="D51" s="172"/>
      <c r="E51" s="155"/>
      <c r="F51" s="15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55"/>
      <c r="D52" s="172"/>
      <c r="E52" s="155"/>
      <c r="F52" s="15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55"/>
      <c r="D53" s="172"/>
      <c r="E53" s="155"/>
      <c r="F53" s="15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55"/>
      <c r="D54" s="172"/>
      <c r="E54" s="155"/>
      <c r="F54" s="15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55"/>
      <c r="D55" s="172"/>
      <c r="E55" s="155"/>
      <c r="F55" s="15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55"/>
      <c r="D56" s="172"/>
      <c r="E56" s="155"/>
      <c r="F56" s="15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55"/>
      <c r="D57" s="172"/>
      <c r="E57" s="155"/>
      <c r="F57" s="15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55"/>
      <c r="D58" s="172"/>
      <c r="E58" s="155"/>
      <c r="F58" s="15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55"/>
      <c r="D59" s="172"/>
      <c r="E59" s="155"/>
      <c r="F59" s="15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55"/>
      <c r="D60" s="172"/>
      <c r="E60" s="155"/>
      <c r="F60" s="15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55"/>
      <c r="D61" s="172"/>
      <c r="E61" s="155"/>
      <c r="F61" s="15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55"/>
      <c r="D62" s="172"/>
      <c r="E62" s="155"/>
      <c r="F62" s="15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55"/>
      <c r="D63" s="172"/>
      <c r="E63" s="155"/>
      <c r="F63" s="15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55"/>
      <c r="D64" s="172"/>
      <c r="E64" s="155"/>
      <c r="F64" s="15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55"/>
      <c r="D65" s="172"/>
      <c r="E65" s="155"/>
      <c r="F65" s="15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55"/>
      <c r="D66" s="172"/>
      <c r="E66" s="155"/>
      <c r="F66" s="15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55"/>
      <c r="D67" s="172"/>
      <c r="E67" s="155"/>
      <c r="F67" s="15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55"/>
      <c r="D68" s="172"/>
      <c r="E68" s="155"/>
      <c r="F68" s="15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55"/>
      <c r="D69" s="172"/>
      <c r="E69" s="155"/>
      <c r="F69" s="15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55"/>
      <c r="D70" s="172"/>
      <c r="E70" s="155"/>
      <c r="F70" s="15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55"/>
      <c r="D71" s="172"/>
      <c r="E71" s="155"/>
      <c r="F71" s="15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55"/>
      <c r="D72" s="172"/>
      <c r="E72" s="155"/>
      <c r="F72" s="15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55"/>
      <c r="D73" s="172"/>
      <c r="E73" s="155"/>
      <c r="F73" s="15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55"/>
      <c r="D74" s="172"/>
      <c r="E74" s="155"/>
      <c r="F74" s="15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55"/>
      <c r="D75" s="172"/>
      <c r="E75" s="155"/>
      <c r="F75" s="15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55"/>
      <c r="D76" s="172"/>
      <c r="E76" s="155"/>
      <c r="F76" s="15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55"/>
      <c r="D77" s="172"/>
      <c r="E77" s="155"/>
      <c r="F77" s="15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55"/>
      <c r="D78" s="172"/>
      <c r="E78" s="155"/>
      <c r="F78" s="15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55"/>
      <c r="D79" s="172"/>
      <c r="E79" s="155"/>
      <c r="F79" s="15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55"/>
      <c r="D80" s="172"/>
      <c r="E80" s="155"/>
      <c r="F80" s="15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55"/>
      <c r="D81" s="172"/>
      <c r="E81" s="155"/>
      <c r="F81" s="15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55"/>
      <c r="D82" s="172"/>
      <c r="E82" s="155"/>
      <c r="F82" s="15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55"/>
      <c r="D83" s="172"/>
      <c r="E83" s="155"/>
      <c r="F83" s="15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55"/>
      <c r="D84" s="172"/>
      <c r="E84" s="155"/>
      <c r="F84" s="15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55"/>
      <c r="D85" s="172"/>
      <c r="E85" s="155"/>
      <c r="F85" s="15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55"/>
      <c r="D86" s="172"/>
      <c r="E86" s="155"/>
      <c r="F86" s="15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55"/>
      <c r="D87" s="172"/>
      <c r="E87" s="155"/>
      <c r="F87" s="15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55"/>
      <c r="D88" s="172"/>
      <c r="E88" s="155"/>
      <c r="F88" s="15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55"/>
      <c r="D89" s="172"/>
      <c r="E89" s="155"/>
      <c r="F89" s="15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55"/>
      <c r="D90" s="172"/>
      <c r="E90" s="155"/>
      <c r="F90" s="15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55"/>
      <c r="D91" s="172"/>
      <c r="E91" s="155"/>
      <c r="F91" s="15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55"/>
      <c r="D92" s="172"/>
      <c r="E92" s="155"/>
      <c r="F92" s="15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55"/>
      <c r="D93" s="172"/>
      <c r="E93" s="155"/>
      <c r="F93" s="15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55"/>
      <c r="D94" s="172"/>
      <c r="E94" s="155"/>
      <c r="F94" s="15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55"/>
      <c r="D95" s="172"/>
      <c r="E95" s="155"/>
      <c r="F95" s="15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55"/>
      <c r="D96" s="172"/>
      <c r="E96" s="155"/>
      <c r="F96" s="15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55"/>
      <c r="D97" s="172"/>
      <c r="E97" s="155"/>
      <c r="F97" s="15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55"/>
      <c r="D98" s="172"/>
      <c r="E98" s="155"/>
      <c r="F98" s="15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55"/>
      <c r="D99" s="172"/>
      <c r="E99" s="155"/>
      <c r="F99" s="15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55"/>
      <c r="D100" s="172"/>
      <c r="E100" s="155"/>
      <c r="F100" s="15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55"/>
      <c r="D101" s="172"/>
      <c r="E101" s="155"/>
      <c r="F101" s="15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55"/>
      <c r="D102" s="172"/>
      <c r="E102" s="155"/>
      <c r="F102" s="15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55"/>
      <c r="D103" s="172"/>
      <c r="E103" s="155"/>
      <c r="F103" s="15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55"/>
      <c r="D104" s="172"/>
      <c r="E104" s="155"/>
      <c r="F104" s="155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55"/>
      <c r="D105" s="172"/>
      <c r="E105" s="155"/>
      <c r="F105" s="155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55"/>
      <c r="D106" s="172"/>
      <c r="E106" s="155"/>
      <c r="F106" s="155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55"/>
      <c r="D107" s="172"/>
      <c r="E107" s="155"/>
      <c r="F107" s="155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55"/>
      <c r="D108" s="172"/>
      <c r="E108" s="155"/>
      <c r="F108" s="155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55"/>
      <c r="D109" s="172"/>
      <c r="E109" s="155"/>
      <c r="F109" s="155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55"/>
      <c r="D110" s="172"/>
      <c r="E110" s="155"/>
      <c r="F110" s="155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55"/>
      <c r="D111" s="172"/>
      <c r="E111" s="155"/>
      <c r="F111" s="155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899999999999999" customHeight="1" x14ac:dyDescent="0.25">
      <c r="C112" s="155"/>
      <c r="D112" s="172"/>
      <c r="E112" s="155"/>
      <c r="F112" s="155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9" ht="19.899999999999999" customHeight="1" x14ac:dyDescent="0.25">
      <c r="C113" s="155"/>
      <c r="D113" s="172"/>
      <c r="E113" s="155"/>
      <c r="F113" s="155"/>
      <c r="G113" s="16"/>
      <c r="H113" s="16"/>
      <c r="I113" s="11"/>
      <c r="J113" s="11"/>
      <c r="K113" s="11"/>
      <c r="L113" s="11"/>
      <c r="M113" s="11"/>
      <c r="N113" s="17"/>
      <c r="O113" s="17"/>
      <c r="P113" s="17"/>
      <c r="Q113" s="11"/>
      <c r="R113" s="11"/>
      <c r="S113" s="11"/>
    </row>
    <row r="114" spans="3:19" ht="19.899999999999999" customHeight="1" x14ac:dyDescent="0.25">
      <c r="C114" s="155"/>
      <c r="D114" s="172"/>
      <c r="E114" s="155"/>
      <c r="F114" s="155"/>
      <c r="G114" s="16"/>
      <c r="H114" s="16"/>
      <c r="I114" s="11"/>
      <c r="J114" s="11"/>
      <c r="K114" s="11"/>
      <c r="L114" s="11"/>
      <c r="M114" s="11"/>
      <c r="N114" s="17"/>
      <c r="O114" s="17"/>
      <c r="P114" s="17"/>
    </row>
    <row r="115" spans="3:19" ht="19.899999999999999" customHeight="1" x14ac:dyDescent="0.25">
      <c r="C115" s="1"/>
      <c r="E115" s="1"/>
      <c r="F115" s="1"/>
      <c r="J115" s="1"/>
    </row>
    <row r="116" spans="3:19" ht="19.899999999999999" customHeight="1" x14ac:dyDescent="0.25">
      <c r="C116" s="1"/>
      <c r="E116" s="1"/>
      <c r="F116" s="1"/>
      <c r="J116" s="1"/>
    </row>
    <row r="117" spans="3:19" ht="19.899999999999999" customHeight="1" x14ac:dyDescent="0.25">
      <c r="C117" s="1"/>
      <c r="E117" s="1"/>
      <c r="F117" s="1"/>
      <c r="J117" s="1"/>
    </row>
    <row r="118" spans="3:19" ht="19.899999999999999" customHeight="1" x14ac:dyDescent="0.25">
      <c r="C118" s="1"/>
      <c r="E118" s="1"/>
      <c r="F118" s="1"/>
      <c r="J118" s="1"/>
    </row>
    <row r="119" spans="3:19" ht="19.899999999999999" customHeight="1" x14ac:dyDescent="0.25">
      <c r="C119" s="1"/>
      <c r="E119" s="1"/>
      <c r="F119" s="1"/>
      <c r="J119" s="1"/>
    </row>
    <row r="120" spans="3:19" ht="19.899999999999999" customHeight="1" x14ac:dyDescent="0.25">
      <c r="C120" s="1"/>
      <c r="E120" s="1"/>
      <c r="F120" s="1"/>
      <c r="J120" s="1"/>
    </row>
    <row r="121" spans="3:19" ht="19.899999999999999" customHeight="1" x14ac:dyDescent="0.25">
      <c r="C121" s="1"/>
      <c r="E121" s="1"/>
      <c r="F121" s="1"/>
      <c r="J121" s="1"/>
    </row>
    <row r="122" spans="3:19" ht="19.899999999999999" customHeight="1" x14ac:dyDescent="0.25">
      <c r="C122" s="1"/>
      <c r="E122" s="1"/>
      <c r="F122" s="1"/>
      <c r="J122" s="1"/>
    </row>
    <row r="123" spans="3:19" x14ac:dyDescent="0.25">
      <c r="C123" s="1"/>
      <c r="E123" s="1"/>
      <c r="F123" s="1"/>
      <c r="J123" s="1"/>
    </row>
    <row r="124" spans="3:19" x14ac:dyDescent="0.25">
      <c r="C124" s="1"/>
      <c r="E124" s="1"/>
      <c r="F124" s="1"/>
      <c r="J124" s="1"/>
    </row>
    <row r="125" spans="3:19" x14ac:dyDescent="0.25">
      <c r="C125" s="1"/>
      <c r="E125" s="1"/>
      <c r="F125" s="1"/>
      <c r="J125" s="1"/>
    </row>
    <row r="126" spans="3:19" x14ac:dyDescent="0.25">
      <c r="C126" s="1"/>
      <c r="E126" s="1"/>
      <c r="F126" s="1"/>
      <c r="J126" s="1"/>
    </row>
    <row r="127" spans="3:19" x14ac:dyDescent="0.25">
      <c r="C127" s="1"/>
      <c r="E127" s="1"/>
      <c r="F127" s="1"/>
      <c r="J127" s="1"/>
    </row>
    <row r="128" spans="3:19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  <row r="245" spans="3:10" x14ac:dyDescent="0.25">
      <c r="C245" s="1"/>
      <c r="E245" s="1"/>
      <c r="F245" s="1"/>
      <c r="J245" s="1"/>
    </row>
  </sheetData>
  <sheetProtection algorithmName="SHA-512" hashValue="mK0cIiaG9fzGiKDAo6TFn1MzjYAfjASOMk5zPWkIwnQKnrctIfpOw2o+BDnVyXMEfOmlmW+LavABKrBSkDRopg==" saltValue="W0IOhCAYXgkwE8ApxIk4MA==" spinCount="100000" sheet="1" objects="1" scenarios="1"/>
  <mergeCells count="44">
    <mergeCell ref="B1:D1"/>
    <mergeCell ref="G5:H5"/>
    <mergeCell ref="G2:N3"/>
    <mergeCell ref="B29:G29"/>
    <mergeCell ref="R28:T28"/>
    <mergeCell ref="R27:T27"/>
    <mergeCell ref="B27:G27"/>
    <mergeCell ref="B28:H28"/>
    <mergeCell ref="I7:I9"/>
    <mergeCell ref="J7:J9"/>
    <mergeCell ref="K7:K9"/>
    <mergeCell ref="M7:M9"/>
    <mergeCell ref="N7:N9"/>
    <mergeCell ref="O7:O9"/>
    <mergeCell ref="N10:N15"/>
    <mergeCell ref="L7:L9"/>
    <mergeCell ref="I10:I15"/>
    <mergeCell ref="J10:J15"/>
    <mergeCell ref="K10:K15"/>
    <mergeCell ref="U10:U15"/>
    <mergeCell ref="V12:V15"/>
    <mergeCell ref="V10:V11"/>
    <mergeCell ref="O10:O15"/>
    <mergeCell ref="M10:M15"/>
    <mergeCell ref="I16:I21"/>
    <mergeCell ref="J16:J21"/>
    <mergeCell ref="K16:K21"/>
    <mergeCell ref="L16:L21"/>
    <mergeCell ref="U7:U9"/>
    <mergeCell ref="U18:U21"/>
    <mergeCell ref="V16:V18"/>
    <mergeCell ref="V19:V21"/>
    <mergeCell ref="L10:L15"/>
    <mergeCell ref="M16:M21"/>
    <mergeCell ref="N16:N21"/>
    <mergeCell ref="O16:O21"/>
    <mergeCell ref="I22:I25"/>
    <mergeCell ref="J22:J25"/>
    <mergeCell ref="K22:K25"/>
    <mergeCell ref="O22:O25"/>
    <mergeCell ref="U22:U23"/>
    <mergeCell ref="L22:L25"/>
    <mergeCell ref="M22:M25"/>
    <mergeCell ref="N22:N25"/>
  </mergeCells>
  <conditionalFormatting sqref="G7:H25 R7:R25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5">
    <cfRule type="notContainsBlanks" dxfId="2" priority="78">
      <formula>LEN(TRIM(G7))&gt;0</formula>
    </cfRule>
  </conditionalFormatting>
  <conditionalFormatting sqref="T7:T2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10 J16 J22" xr:uid="{3539D624-7842-4B46-B217-69A9A7C14D31}">
      <formula1>"ANO,NE"</formula1>
    </dataValidation>
    <dataValidation type="list" allowBlank="1" showInputMessage="1" showErrorMessage="1" sqref="E7:E25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2024-10-10T08:45:09Z</cp:lastPrinted>
  <dcterms:created xsi:type="dcterms:W3CDTF">2014-03-05T12:43:32Z</dcterms:created>
  <dcterms:modified xsi:type="dcterms:W3CDTF">2024-10-11T12:07:19Z</dcterms:modified>
</cp:coreProperties>
</file>